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nzsiresstakesboard-my.sharepoint.com/personal/martin_nzsiresstakes_co_nz/Documents/Documents/Martin Pierson/Noel Kennard Research/"/>
    </mc:Choice>
  </mc:AlternateContent>
  <xr:revisionPtr revIDLastSave="290" documentId="8_{41EA9C35-A5E8-4CF4-86A7-3D3BB2AD7505}" xr6:coauthVersionLast="47" xr6:coauthVersionMax="47" xr10:uidLastSave="{B171A172-6E50-451B-BC55-4D1EDB42D526}"/>
  <bookViews>
    <workbookView xWindow="28680" yWindow="-120" windowWidth="29040" windowHeight="15720" tabRatio="500" xr2:uid="{00000000-000D-0000-FFFF-FFFF00000000}"/>
  </bookViews>
  <sheets>
    <sheet name="Sheet1" sheetId="1" r:id="rId1"/>
  </sheets>
  <definedNames>
    <definedName name="_xlnm.Print_Area" localSheetId="0">Sheet1!$A$1:$I$40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9" i="1" l="1"/>
  <c r="I31" i="1"/>
  <c r="I36" i="1"/>
  <c r="I13" i="1"/>
  <c r="I14" i="1"/>
  <c r="I15" i="1"/>
  <c r="I5" i="1"/>
  <c r="I6" i="1"/>
  <c r="I7" i="1"/>
  <c r="I4" i="1"/>
  <c r="I11" i="1"/>
  <c r="I20" i="1"/>
  <c r="I24" i="1"/>
  <c r="I27" i="1"/>
  <c r="I12" i="1"/>
  <c r="I16" i="1"/>
  <c r="I17" i="1"/>
  <c r="I18" i="1"/>
  <c r="I19" i="1"/>
  <c r="I25" i="1"/>
  <c r="I26" i="1"/>
  <c r="I28" i="1"/>
  <c r="I30" i="1"/>
  <c r="I32" i="1"/>
  <c r="I33" i="1" l="1"/>
  <c r="I40" i="1" s="1"/>
  <c r="I8" i="1"/>
  <c r="I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</author>
  </authors>
  <commentList>
    <comment ref="E32" authorId="0" shapeId="0" xr:uid="{327DE4F0-5771-4BC1-9C76-9B9883DF1A01}">
      <text>
        <r>
          <rPr>
            <b/>
            <sz val="9"/>
            <color indexed="81"/>
            <rFont val="Tahoma"/>
            <family val="2"/>
          </rPr>
          <t>Martin:</t>
        </r>
        <r>
          <rPr>
            <sz val="9"/>
            <color indexed="81"/>
            <rFont val="Tahoma"/>
            <family val="2"/>
          </rPr>
          <t xml:space="preserve">
Based on SS 43, NR 49 &amp; CC 27 for pacing bred fillies</t>
        </r>
      </text>
    </comment>
    <comment ref="D36" authorId="0" shapeId="0" xr:uid="{5D2A8315-D95A-4A6D-B17F-CFF8983F5638}">
      <text>
        <r>
          <rPr>
            <b/>
            <sz val="9"/>
            <color indexed="81"/>
            <rFont val="Tahoma"/>
            <family val="2"/>
          </rPr>
          <t>Martin:</t>
        </r>
        <r>
          <rPr>
            <sz val="9"/>
            <color indexed="81"/>
            <rFont val="Tahoma"/>
            <family val="2"/>
          </rPr>
          <t xml:space="preserve">
Input cell</t>
        </r>
      </text>
    </comment>
    <comment ref="E36" authorId="0" shapeId="0" xr:uid="{268056E7-E7AE-4B58-8654-6297A47C1C40}">
      <text>
        <r>
          <rPr>
            <b/>
            <sz val="9"/>
            <color indexed="81"/>
            <rFont val="Tahoma"/>
            <family val="2"/>
          </rPr>
          <t>Martin:</t>
        </r>
        <r>
          <rPr>
            <sz val="9"/>
            <color indexed="81"/>
            <rFont val="Tahoma"/>
            <family val="2"/>
          </rPr>
          <t xml:space="preserve">
Input cell</t>
        </r>
      </text>
    </comment>
  </commentList>
</comments>
</file>

<file path=xl/sharedStrings.xml><?xml version="1.0" encoding="utf-8"?>
<sst xmlns="http://schemas.openxmlformats.org/spreadsheetml/2006/main" count="44" uniqueCount="31">
  <si>
    <t>Vet Package</t>
  </si>
  <si>
    <t xml:space="preserve"> </t>
  </si>
  <si>
    <t>Broodmare Agistment</t>
  </si>
  <si>
    <t>12 months</t>
  </si>
  <si>
    <t>Sundry Vet</t>
  </si>
  <si>
    <t>Dentist</t>
  </si>
  <si>
    <t>Foaling</t>
  </si>
  <si>
    <t>Excl GST</t>
  </si>
  <si>
    <t>Weaning</t>
  </si>
  <si>
    <t>Worming</t>
  </si>
  <si>
    <t>Salmonella</t>
  </si>
  <si>
    <t>Strangles</t>
  </si>
  <si>
    <t>Semen Transport</t>
  </si>
  <si>
    <t>Hard feed for the mare and &amp; foal prior to weaning</t>
  </si>
  <si>
    <t>Farrier - mare</t>
  </si>
  <si>
    <t>Farrier - foal</t>
  </si>
  <si>
    <t>Teeth - mare</t>
  </si>
  <si>
    <t>Equine Herpes (course)</t>
  </si>
  <si>
    <t>2 months from 1st April</t>
  </si>
  <si>
    <t>Foal Expenses</t>
  </si>
  <si>
    <t>Agistment from Weaning</t>
  </si>
  <si>
    <t>Stud Fees</t>
  </si>
  <si>
    <t>Total GST exclusive</t>
  </si>
  <si>
    <t>Stud working fee</t>
  </si>
  <si>
    <t>Drugs (various)</t>
  </si>
  <si>
    <r>
      <t xml:space="preserve">Working Fee / Fresh Chilled Semen </t>
    </r>
    <r>
      <rPr>
        <b/>
        <sz val="10"/>
        <color rgb="FFFF0000"/>
        <rFont val="Calibri"/>
        <family val="2"/>
        <scheme val="minor"/>
      </rPr>
      <t>(Frozen more $$)</t>
    </r>
  </si>
  <si>
    <t>Sires' Stakes based on SS 43, NR 49 &amp; CC 28 for pacing bred fillies</t>
  </si>
  <si>
    <t>NZSS Futurity fees - A &amp; B level only based on 2023 foals but subject to increase</t>
  </si>
  <si>
    <t>Tetanus</t>
  </si>
  <si>
    <t>HRNZ Fees (2023 foals)</t>
  </si>
  <si>
    <t>Lazarus (2024 fee)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</si>
</sst>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&quot;$&quot;#,##0"/>
  </numFmts>
  <fonts count="1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B0F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164" fontId="3" fillId="0" borderId="0" xfId="0" applyNumberFormat="1" applyFont="1"/>
    <xf numFmtId="164" fontId="6" fillId="0" borderId="0" xfId="0" applyNumberFormat="1" applyFont="1" applyAlignment="1">
      <alignment horizontal="center"/>
    </xf>
    <xf numFmtId="164" fontId="7" fillId="0" borderId="0" xfId="0" applyNumberFormat="1" applyFont="1"/>
    <xf numFmtId="164" fontId="8" fillId="0" borderId="0" xfId="0" applyNumberFormat="1" applyFont="1"/>
    <xf numFmtId="9" fontId="7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4" fontId="3" fillId="0" borderId="0" xfId="59" applyFont="1"/>
    <xf numFmtId="44" fontId="6" fillId="0" borderId="0" xfId="59" applyFont="1" applyFill="1" applyAlignment="1">
      <alignment horizontal="center"/>
    </xf>
    <xf numFmtId="44" fontId="10" fillId="0" borderId="1" xfId="59" applyFont="1" applyFill="1" applyBorder="1" applyAlignment="1">
      <alignment horizontal="center"/>
    </xf>
    <xf numFmtId="44" fontId="6" fillId="0" borderId="0" xfId="59" applyFont="1" applyAlignment="1">
      <alignment horizontal="center"/>
    </xf>
    <xf numFmtId="164" fontId="11" fillId="0" borderId="0" xfId="0" applyNumberFormat="1" applyFont="1"/>
    <xf numFmtId="0" fontId="12" fillId="0" borderId="0" xfId="0" applyFont="1"/>
    <xf numFmtId="44" fontId="8" fillId="0" borderId="0" xfId="59" applyFont="1"/>
    <xf numFmtId="44" fontId="3" fillId="0" borderId="0" xfId="59" applyFont="1" applyFill="1"/>
    <xf numFmtId="164" fontId="13" fillId="0" borderId="1" xfId="0" applyNumberFormat="1" applyFont="1" applyBorder="1" applyAlignment="1">
      <alignment horizontal="center"/>
    </xf>
    <xf numFmtId="0" fontId="4" fillId="0" borderId="0" xfId="0" applyFont="1"/>
    <xf numFmtId="0" fontId="17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</cellXfs>
  <cellStyles count="60">
    <cellStyle name="Currency" xfId="59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zoomScale="125" zoomScaleNormal="125" zoomScalePageLayoutView="125" workbookViewId="0">
      <selection activeCell="M21" sqref="M21"/>
    </sheetView>
  </sheetViews>
  <sheetFormatPr defaultColWidth="10.75" defaultRowHeight="12.75" x14ac:dyDescent="0.2"/>
  <cols>
    <col min="1" max="1" width="4.25" style="2" customWidth="1"/>
    <col min="2" max="2" width="24.125" style="2" customWidth="1"/>
    <col min="3" max="3" width="20.5" style="2" customWidth="1"/>
    <col min="4" max="4" width="4.75" style="10" customWidth="1"/>
    <col min="5" max="5" width="12.875" style="4" bestFit="1" customWidth="1"/>
    <col min="6" max="6" width="5.75" style="4" customWidth="1"/>
    <col min="7" max="7" width="6" style="4" customWidth="1"/>
    <col min="8" max="8" width="3.25" style="2" customWidth="1"/>
    <col min="9" max="9" width="11.125" style="5" bestFit="1" customWidth="1"/>
    <col min="10" max="10" width="9.75" style="2" customWidth="1"/>
    <col min="11" max="16384" width="10.75" style="2"/>
  </cols>
  <sheetData>
    <row r="1" spans="1:11" x14ac:dyDescent="0.2">
      <c r="I1" s="24" t="s">
        <v>7</v>
      </c>
    </row>
    <row r="2" spans="1:11" ht="6" customHeight="1" x14ac:dyDescent="0.2"/>
    <row r="3" spans="1:11" ht="13.15" customHeight="1" x14ac:dyDescent="0.2">
      <c r="A3" s="21" t="s">
        <v>25</v>
      </c>
      <c r="B3" s="21"/>
    </row>
    <row r="4" spans="1:11" ht="13.15" customHeight="1" x14ac:dyDescent="0.2">
      <c r="B4" s="2" t="s">
        <v>0</v>
      </c>
      <c r="D4" s="10">
        <v>1</v>
      </c>
      <c r="E4" s="19">
        <v>545</v>
      </c>
      <c r="F4" s="4" t="s">
        <v>1</v>
      </c>
      <c r="G4" s="4" t="s">
        <v>1</v>
      </c>
      <c r="I4" s="13">
        <f>D4*E4</f>
        <v>545</v>
      </c>
    </row>
    <row r="5" spans="1:11" ht="13.15" customHeight="1" x14ac:dyDescent="0.2">
      <c r="B5" s="17" t="s">
        <v>23</v>
      </c>
      <c r="D5" s="10">
        <v>1</v>
      </c>
      <c r="E5" s="19">
        <v>525</v>
      </c>
      <c r="F5" s="4" t="s">
        <v>1</v>
      </c>
      <c r="G5" s="4" t="s">
        <v>1</v>
      </c>
      <c r="I5" s="13">
        <f t="shared" ref="I5:I7" si="0">D5*E5</f>
        <v>525</v>
      </c>
      <c r="K5" s="11"/>
    </row>
    <row r="6" spans="1:11" ht="13.15" customHeight="1" x14ac:dyDescent="0.2">
      <c r="B6" s="17" t="s">
        <v>24</v>
      </c>
      <c r="D6" s="10">
        <v>1</v>
      </c>
      <c r="E6" s="19">
        <v>150</v>
      </c>
      <c r="I6" s="13">
        <f t="shared" si="0"/>
        <v>150</v>
      </c>
    </row>
    <row r="7" spans="1:11" ht="13.15" customHeight="1" thickBot="1" x14ac:dyDescent="0.25">
      <c r="B7" s="2" t="s">
        <v>12</v>
      </c>
      <c r="C7" s="2" t="s">
        <v>1</v>
      </c>
      <c r="D7" s="10">
        <v>1</v>
      </c>
      <c r="E7" s="19">
        <v>125</v>
      </c>
      <c r="I7" s="13">
        <f t="shared" si="0"/>
        <v>125</v>
      </c>
    </row>
    <row r="8" spans="1:11" ht="13.15" customHeight="1" thickBot="1" x14ac:dyDescent="0.25">
      <c r="I8" s="14">
        <f>SUM(I4:I7)</f>
        <v>1345</v>
      </c>
    </row>
    <row r="9" spans="1:11" ht="7.9" customHeight="1" x14ac:dyDescent="0.2">
      <c r="I9" s="13"/>
    </row>
    <row r="10" spans="1:11" ht="13.15" customHeight="1" x14ac:dyDescent="0.2">
      <c r="A10" s="23" t="s">
        <v>2</v>
      </c>
      <c r="B10" s="23"/>
      <c r="I10" s="13"/>
    </row>
    <row r="11" spans="1:11" ht="13.15" customHeight="1" x14ac:dyDescent="0.2">
      <c r="B11" s="2" t="s">
        <v>3</v>
      </c>
      <c r="C11" s="2" t="s">
        <v>1</v>
      </c>
      <c r="D11" s="10">
        <v>365</v>
      </c>
      <c r="E11" s="19">
        <v>9</v>
      </c>
      <c r="I11" s="13">
        <f>D11*E11</f>
        <v>3285</v>
      </c>
    </row>
    <row r="12" spans="1:11" ht="13.15" customHeight="1" x14ac:dyDescent="0.2">
      <c r="B12" s="2" t="s">
        <v>4</v>
      </c>
      <c r="D12" s="10">
        <v>1</v>
      </c>
      <c r="E12" s="12">
        <v>300</v>
      </c>
      <c r="I12" s="13">
        <f t="shared" ref="I12:I20" si="1">D12*E12</f>
        <v>300</v>
      </c>
    </row>
    <row r="13" spans="1:11" ht="13.15" customHeight="1" x14ac:dyDescent="0.2">
      <c r="B13" s="2" t="s">
        <v>17</v>
      </c>
      <c r="D13" s="10">
        <v>1</v>
      </c>
      <c r="E13" s="19">
        <v>375</v>
      </c>
      <c r="I13" s="13">
        <f t="shared" si="1"/>
        <v>375</v>
      </c>
    </row>
    <row r="14" spans="1:11" ht="13.15" customHeight="1" x14ac:dyDescent="0.2">
      <c r="B14" s="2" t="s">
        <v>10</v>
      </c>
      <c r="D14" s="10">
        <v>1</v>
      </c>
      <c r="E14" s="19">
        <v>155</v>
      </c>
      <c r="I14" s="13">
        <f t="shared" si="1"/>
        <v>155</v>
      </c>
    </row>
    <row r="15" spans="1:11" ht="13.15" customHeight="1" x14ac:dyDescent="0.2">
      <c r="B15" s="2" t="s">
        <v>11</v>
      </c>
      <c r="D15" s="10">
        <v>1</v>
      </c>
      <c r="E15" s="19">
        <v>85</v>
      </c>
      <c r="I15" s="13">
        <f t="shared" si="1"/>
        <v>85</v>
      </c>
    </row>
    <row r="16" spans="1:11" ht="13.15" customHeight="1" x14ac:dyDescent="0.2">
      <c r="B16" s="2" t="s">
        <v>9</v>
      </c>
      <c r="C16" s="2" t="s">
        <v>1</v>
      </c>
      <c r="D16" s="10">
        <v>8</v>
      </c>
      <c r="E16" s="12">
        <v>45</v>
      </c>
      <c r="I16" s="13">
        <f t="shared" si="1"/>
        <v>360</v>
      </c>
    </row>
    <row r="17" spans="1:9" ht="13.15" customHeight="1" x14ac:dyDescent="0.2">
      <c r="B17" s="2" t="s">
        <v>14</v>
      </c>
      <c r="C17" s="3" t="s">
        <v>1</v>
      </c>
      <c r="D17" s="10">
        <v>8</v>
      </c>
      <c r="E17" s="12">
        <v>55</v>
      </c>
      <c r="I17" s="13">
        <f t="shared" si="1"/>
        <v>440</v>
      </c>
    </row>
    <row r="18" spans="1:9" ht="13.15" customHeight="1" x14ac:dyDescent="0.2">
      <c r="B18" s="2" t="s">
        <v>15</v>
      </c>
      <c r="C18" s="3"/>
      <c r="D18" s="10">
        <v>2</v>
      </c>
      <c r="E18" s="12">
        <v>55</v>
      </c>
      <c r="I18" s="13">
        <f t="shared" si="1"/>
        <v>110</v>
      </c>
    </row>
    <row r="19" spans="1:9" ht="13.15" customHeight="1" x14ac:dyDescent="0.2">
      <c r="B19" s="2" t="s">
        <v>16</v>
      </c>
      <c r="C19" s="3"/>
      <c r="D19" s="10">
        <v>1</v>
      </c>
      <c r="E19" s="12">
        <v>120</v>
      </c>
      <c r="I19" s="13">
        <f t="shared" si="1"/>
        <v>120</v>
      </c>
    </row>
    <row r="20" spans="1:9" ht="13.15" customHeight="1" thickBot="1" x14ac:dyDescent="0.25">
      <c r="B20" s="2" t="s">
        <v>13</v>
      </c>
      <c r="C20" s="3"/>
      <c r="D20" s="10">
        <v>30</v>
      </c>
      <c r="E20" s="12">
        <v>19</v>
      </c>
      <c r="I20" s="13">
        <f t="shared" si="1"/>
        <v>570</v>
      </c>
    </row>
    <row r="21" spans="1:9" ht="13.15" customHeight="1" thickBot="1" x14ac:dyDescent="0.25">
      <c r="B21" s="23" t="s">
        <v>1</v>
      </c>
      <c r="C21" s="23"/>
      <c r="D21" s="23"/>
      <c r="E21" s="23"/>
      <c r="F21" s="23"/>
      <c r="I21" s="14">
        <f>+SUM(I11:I20)</f>
        <v>5800</v>
      </c>
    </row>
    <row r="22" spans="1:9" ht="7.15" customHeight="1" x14ac:dyDescent="0.2">
      <c r="E22" s="1"/>
      <c r="F22" s="1"/>
      <c r="I22" s="15"/>
    </row>
    <row r="23" spans="1:9" ht="13.15" customHeight="1" x14ac:dyDescent="0.2">
      <c r="A23" s="23" t="s">
        <v>19</v>
      </c>
      <c r="B23" s="23"/>
      <c r="I23" s="13"/>
    </row>
    <row r="24" spans="1:9" ht="13.15" customHeight="1" x14ac:dyDescent="0.2">
      <c r="B24" s="2" t="s">
        <v>6</v>
      </c>
      <c r="D24" s="10">
        <v>1</v>
      </c>
      <c r="E24" s="19">
        <v>525</v>
      </c>
      <c r="F24" s="4" t="s">
        <v>1</v>
      </c>
      <c r="G24" s="4" t="s">
        <v>1</v>
      </c>
      <c r="I24" s="13">
        <f>D24*E24</f>
        <v>525</v>
      </c>
    </row>
    <row r="25" spans="1:9" ht="13.15" customHeight="1" x14ac:dyDescent="0.2">
      <c r="B25" s="2" t="s">
        <v>4</v>
      </c>
      <c r="D25" s="10">
        <v>1</v>
      </c>
      <c r="E25" s="12">
        <v>300</v>
      </c>
      <c r="I25" s="13">
        <f t="shared" ref="I25:I32" si="2">D25*E25</f>
        <v>300</v>
      </c>
    </row>
    <row r="26" spans="1:9" ht="13.15" customHeight="1" x14ac:dyDescent="0.2">
      <c r="B26" s="2" t="s">
        <v>8</v>
      </c>
      <c r="D26" s="10">
        <v>1</v>
      </c>
      <c r="E26" s="12">
        <v>550</v>
      </c>
      <c r="I26" s="13">
        <f t="shared" si="2"/>
        <v>550</v>
      </c>
    </row>
    <row r="27" spans="1:9" ht="13.15" customHeight="1" x14ac:dyDescent="0.2">
      <c r="B27" s="2" t="s">
        <v>20</v>
      </c>
      <c r="C27" s="1" t="s">
        <v>18</v>
      </c>
      <c r="D27" s="10">
        <v>61</v>
      </c>
      <c r="E27" s="12">
        <v>19</v>
      </c>
      <c r="I27" s="13">
        <f t="shared" si="2"/>
        <v>1159</v>
      </c>
    </row>
    <row r="28" spans="1:9" ht="13.15" customHeight="1" x14ac:dyDescent="0.2">
      <c r="B28" s="2" t="s">
        <v>9</v>
      </c>
      <c r="D28" s="10">
        <v>6</v>
      </c>
      <c r="E28" s="12">
        <v>23</v>
      </c>
      <c r="I28" s="13">
        <f t="shared" si="2"/>
        <v>138</v>
      </c>
    </row>
    <row r="29" spans="1:9" ht="13.15" customHeight="1" x14ac:dyDescent="0.2">
      <c r="B29" s="2" t="s">
        <v>28</v>
      </c>
      <c r="D29" s="10">
        <v>1</v>
      </c>
      <c r="E29" s="12">
        <v>85</v>
      </c>
      <c r="I29" s="13">
        <f t="shared" si="2"/>
        <v>85</v>
      </c>
    </row>
    <row r="30" spans="1:9" ht="13.15" customHeight="1" x14ac:dyDescent="0.2">
      <c r="B30" s="2" t="s">
        <v>5</v>
      </c>
      <c r="D30" s="10">
        <v>0</v>
      </c>
      <c r="E30" s="12">
        <v>0</v>
      </c>
      <c r="I30" s="13">
        <f t="shared" si="2"/>
        <v>0</v>
      </c>
    </row>
    <row r="31" spans="1:9" ht="13.15" customHeight="1" x14ac:dyDescent="0.2">
      <c r="B31" s="2" t="s">
        <v>29</v>
      </c>
      <c r="D31" s="10">
        <v>1</v>
      </c>
      <c r="E31" s="12">
        <v>169.56</v>
      </c>
      <c r="I31" s="13">
        <f t="shared" si="2"/>
        <v>169.56</v>
      </c>
    </row>
    <row r="32" spans="1:9" ht="13.15" customHeight="1" thickBot="1" x14ac:dyDescent="0.25">
      <c r="B32" s="22" t="s">
        <v>27</v>
      </c>
      <c r="D32" s="10">
        <v>1</v>
      </c>
      <c r="E32" s="12">
        <v>1108.71</v>
      </c>
      <c r="I32" s="13">
        <f t="shared" si="2"/>
        <v>1108.71</v>
      </c>
    </row>
    <row r="33" spans="1:9" ht="13.15" customHeight="1" thickBot="1" x14ac:dyDescent="0.25">
      <c r="B33" s="22" t="s">
        <v>26</v>
      </c>
      <c r="I33" s="14">
        <f>+SUM(I24:I32)</f>
        <v>4035.27</v>
      </c>
    </row>
    <row r="34" spans="1:9" ht="6" customHeight="1" x14ac:dyDescent="0.2">
      <c r="B34" s="2" t="s">
        <v>1</v>
      </c>
      <c r="I34" s="13"/>
    </row>
    <row r="35" spans="1:9" ht="13.15" customHeight="1" thickBot="1" x14ac:dyDescent="0.25">
      <c r="A35" s="23" t="s">
        <v>21</v>
      </c>
      <c r="B35" s="23"/>
      <c r="I35" s="13"/>
    </row>
    <row r="36" spans="1:9" ht="13.15" customHeight="1" thickBot="1" x14ac:dyDescent="0.25">
      <c r="B36" s="21" t="s">
        <v>30</v>
      </c>
      <c r="D36" s="10">
        <v>1</v>
      </c>
      <c r="E36" s="18">
        <v>5000</v>
      </c>
      <c r="F36" s="6"/>
      <c r="H36" s="8"/>
      <c r="I36" s="14">
        <f>+SUM(D36*E36)</f>
        <v>5000</v>
      </c>
    </row>
    <row r="37" spans="1:9" ht="13.15" customHeight="1" x14ac:dyDescent="0.2">
      <c r="B37" s="17"/>
      <c r="E37" s="7"/>
      <c r="F37" s="6"/>
      <c r="H37" s="8"/>
    </row>
    <row r="38" spans="1:9" ht="7.9" customHeight="1" x14ac:dyDescent="0.2">
      <c r="G38" s="9"/>
    </row>
    <row r="39" spans="1:9" ht="7.15" customHeight="1" thickBot="1" x14ac:dyDescent="0.25"/>
    <row r="40" spans="1:9" ht="13.5" thickBot="1" x14ac:dyDescent="0.25">
      <c r="E40" s="16" t="s">
        <v>22</v>
      </c>
      <c r="I40" s="20">
        <f>SUM(I8+I21+I33+I36)</f>
        <v>16180.27</v>
      </c>
    </row>
  </sheetData>
  <mergeCells count="4">
    <mergeCell ref="A10:B10"/>
    <mergeCell ref="A23:B23"/>
    <mergeCell ref="A35:B35"/>
    <mergeCell ref="B21:F21"/>
  </mergeCells>
  <phoneticPr fontId="5" type="noConversion"/>
  <printOptions horizontalCentered="1" gridLines="1"/>
  <pageMargins left="0.55118110236220474" right="0.55118110236220474" top="0.98425196850393704" bottom="0.59055118110236227" header="0.39370078740157483" footer="0.51181102362204722"/>
  <pageSetup paperSize="9" scale="90" orientation="portrait" verticalDpi="1200" r:id="rId1"/>
  <headerFooter>
    <oddHeader>&amp;C&amp;"Calibri,Regular"&amp;K000000Estimated cost of breeding a foal in 2024/24 season</oddHeader>
    <oddFooter>&amp;CPrepared by Martin Pierson &amp;D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 Kennard</dc:creator>
  <cp:lastModifiedBy>Martin Pierson</cp:lastModifiedBy>
  <cp:lastPrinted>2024-05-22T20:10:51Z</cp:lastPrinted>
  <dcterms:created xsi:type="dcterms:W3CDTF">2015-03-25T03:07:28Z</dcterms:created>
  <dcterms:modified xsi:type="dcterms:W3CDTF">2024-08-07T00:25:39Z</dcterms:modified>
</cp:coreProperties>
</file>